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<sst xmlns="http://schemas.openxmlformats.org/spreadsheetml/2006/main" count="17" uniqueCount="17">
  <si>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Elladások millió forintban</t>
  </si>
  <si>
    <t>Név</t>
  </si>
  <si>
    <t>átlag</t>
  </si>
  <si>
    <t>jutalom</t>
  </si>
  <si>
    <t>jutalomút</t>
  </si>
  <si>
    <t>jutalomút összege</t>
  </si>
  <si>
    <t>Bálint Tibor</t>
  </si>
  <si>
    <t>Kutya Ottó</t>
  </si>
  <si>
    <t>Halmos Rita</t>
  </si>
  <si>
    <t>Talatta Helén</t>
  </si>
  <si>
    <t>Sebes Gusztáv</t>
  </si>
  <si>
    <t>Rút Hilda</t>
  </si>
  <si>
    <t>Rák Gedeon</t>
  </si>
  <si>
    <t>Kondorosi Rita</t>
  </si>
  <si>
    <t>Összesen</t>
  </si>
  <si>
    <t>Jutalmat kap</t>
  </si>
  <si>
    <t>Jutalomutat kap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</si>
</sst>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fő&quot;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[$€-2]\ 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0"/>
      <color indexed="9"/>
      <name val="Bradley Hand ITC"/>
      <family val="4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2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67" fontId="2" fillId="0" borderId="2" xfId="17" applyNumberFormat="1" applyFont="1" applyBorder="1" applyAlignment="1">
      <alignment vertical="center"/>
    </xf>
    <xf numFmtId="164" fontId="4" fillId="2" borderId="11" xfId="0" applyNumberFormat="1" applyFont="1" applyFill="1" applyBorder="1" applyAlignment="1">
      <alignment horizontal="left" vertical="center" indent="1"/>
    </xf>
    <xf numFmtId="164" fontId="4" fillId="2" borderId="12" xfId="0" applyNumberFormat="1" applyFont="1" applyFill="1" applyBorder="1" applyAlignment="1">
      <alignment horizontal="left" vertical="center" indent="1"/>
    </xf>
    <xf numFmtId="2" fontId="5" fillId="0" borderId="0" xfId="0" applyNumberFormat="1" applyFont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7.7109375" style="1" customWidth="1"/>
    <col min="2" max="5" width="9.140625" style="1" customWidth="1"/>
    <col min="6" max="6" width="10.140625" style="1" customWidth="1"/>
    <col min="7" max="7" width="10.00390625" style="1" customWidth="1"/>
    <col min="8" max="8" width="18.140625" style="1" customWidth="1"/>
    <col min="9" max="16384" width="9.140625" style="1" customWidth="1"/>
  </cols>
  <sheetData>
    <row r="1" spans="1:8" ht="27.75" customHeight="1" thickBo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 customHeight="1" thickBot="1" thickTop="1">
      <c r="A2" s="2" t="s">
        <v>1</v>
      </c>
      <c r="B2" s="3">
        <v>1999</v>
      </c>
      <c r="C2" s="3">
        <v>2000</v>
      </c>
      <c r="D2" s="3">
        <v>2001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15" customHeight="1" thickTop="1">
      <c r="A3" s="4" t="s">
        <v>6</v>
      </c>
      <c r="B3" s="9">
        <v>2.7</v>
      </c>
      <c r="C3" s="10">
        <v>5.7</v>
      </c>
      <c r="D3" s="11">
        <v>6.3</v>
      </c>
      <c r="E3" s="5">
        <f>AVERAGE(B3:D3)</f>
        <v>4.8999999999999995</v>
      </c>
      <c r="F3" s="6" t="str">
        <f>IF(AVERAGE(B3:D3)&gt;=4,"jár","nem jár")</f>
        <v>jár</v>
      </c>
      <c r="G3" s="6" t="str">
        <f>IF(MIN(B3:D3)&gt;3,"kap","nem kap")</f>
        <v>nem kap</v>
      </c>
      <c r="H3" s="17">
        <f>IF(G3="kap",E3*50000,"")</f>
      </c>
    </row>
    <row r="4" spans="1:8" ht="15" customHeight="1">
      <c r="A4" s="4" t="s">
        <v>7</v>
      </c>
      <c r="B4" s="12">
        <v>4.3</v>
      </c>
      <c r="C4" s="5">
        <v>5</v>
      </c>
      <c r="D4" s="13">
        <v>4.5</v>
      </c>
      <c r="E4" s="5">
        <f aca="true" t="shared" si="0" ref="E4:E10">AVERAGE(B4:D4)</f>
        <v>4.6000000000000005</v>
      </c>
      <c r="F4" s="6" t="str">
        <f aca="true" t="shared" si="1" ref="F4:F10">IF(AVERAGE(B4:D4)&gt;=4,"jár","nem jár")</f>
        <v>jár</v>
      </c>
      <c r="G4" s="6" t="str">
        <f aca="true" t="shared" si="2" ref="G4:G10">IF(MIN(B4:D4)&gt;3,"kap","nem kap")</f>
        <v>kap</v>
      </c>
      <c r="H4" s="17">
        <f aca="true" t="shared" si="3" ref="H4:H10">IF(G4="kap",E4*50000,"")</f>
        <v>230000.00000000003</v>
      </c>
    </row>
    <row r="5" spans="1:8" ht="15" customHeight="1">
      <c r="A5" s="4" t="s">
        <v>8</v>
      </c>
      <c r="B5" s="12">
        <v>4.3</v>
      </c>
      <c r="C5" s="5">
        <v>3.8</v>
      </c>
      <c r="D5" s="13">
        <v>1.9</v>
      </c>
      <c r="E5" s="5">
        <f t="shared" si="0"/>
        <v>3.3333333333333335</v>
      </c>
      <c r="F5" s="6" t="str">
        <f t="shared" si="1"/>
        <v>nem jár</v>
      </c>
      <c r="G5" s="6" t="str">
        <f t="shared" si="2"/>
        <v>nem kap</v>
      </c>
      <c r="H5" s="17">
        <f t="shared" si="3"/>
      </c>
    </row>
    <row r="6" spans="1:8" ht="15" customHeight="1">
      <c r="A6" s="4" t="s">
        <v>9</v>
      </c>
      <c r="B6" s="12">
        <v>6.8</v>
      </c>
      <c r="C6" s="5">
        <v>4.4</v>
      </c>
      <c r="D6" s="13">
        <v>3.5</v>
      </c>
      <c r="E6" s="5">
        <f t="shared" si="0"/>
        <v>4.8999999999999995</v>
      </c>
      <c r="F6" s="6" t="str">
        <f t="shared" si="1"/>
        <v>jár</v>
      </c>
      <c r="G6" s="6" t="str">
        <f t="shared" si="2"/>
        <v>kap</v>
      </c>
      <c r="H6" s="17">
        <f t="shared" si="3"/>
        <v>244999.99999999997</v>
      </c>
    </row>
    <row r="7" spans="1:8" ht="15" customHeight="1">
      <c r="A7" s="4" t="s">
        <v>10</v>
      </c>
      <c r="B7" s="12">
        <v>3.9</v>
      </c>
      <c r="C7" s="5">
        <v>6.6</v>
      </c>
      <c r="D7" s="13">
        <v>1.2</v>
      </c>
      <c r="E7" s="5">
        <f t="shared" si="0"/>
        <v>3.9</v>
      </c>
      <c r="F7" s="6" t="str">
        <f t="shared" si="1"/>
        <v>nem jár</v>
      </c>
      <c r="G7" s="6" t="str">
        <f t="shared" si="2"/>
        <v>nem kap</v>
      </c>
      <c r="H7" s="17">
        <f t="shared" si="3"/>
      </c>
    </row>
    <row r="8" spans="1:8" ht="15" customHeight="1">
      <c r="A8" s="4" t="s">
        <v>11</v>
      </c>
      <c r="B8" s="12">
        <v>2.3</v>
      </c>
      <c r="C8" s="5">
        <v>6.3</v>
      </c>
      <c r="D8" s="13">
        <v>4.3</v>
      </c>
      <c r="E8" s="5">
        <f t="shared" si="0"/>
        <v>4.3</v>
      </c>
      <c r="F8" s="6" t="str">
        <f t="shared" si="1"/>
        <v>jár</v>
      </c>
      <c r="G8" s="6" t="str">
        <f t="shared" si="2"/>
        <v>nem kap</v>
      </c>
      <c r="H8" s="17">
        <f t="shared" si="3"/>
      </c>
    </row>
    <row r="9" spans="1:8" ht="15" customHeight="1">
      <c r="A9" s="4" t="s">
        <v>12</v>
      </c>
      <c r="B9" s="12">
        <v>4</v>
      </c>
      <c r="C9" s="5">
        <v>3.1</v>
      </c>
      <c r="D9" s="13">
        <v>2.2</v>
      </c>
      <c r="E9" s="5">
        <f t="shared" si="0"/>
        <v>3.1</v>
      </c>
      <c r="F9" s="6" t="str">
        <f t="shared" si="1"/>
        <v>nem jár</v>
      </c>
      <c r="G9" s="6" t="str">
        <f t="shared" si="2"/>
        <v>nem kap</v>
      </c>
      <c r="H9" s="17">
        <f t="shared" si="3"/>
      </c>
    </row>
    <row r="10" spans="1:8" ht="15" customHeight="1" thickBot="1">
      <c r="A10" s="4" t="s">
        <v>13</v>
      </c>
      <c r="B10" s="14">
        <v>1.9</v>
      </c>
      <c r="C10" s="15">
        <v>6.3</v>
      </c>
      <c r="D10" s="16">
        <v>3.8</v>
      </c>
      <c r="E10" s="5">
        <f t="shared" si="0"/>
        <v>4</v>
      </c>
      <c r="F10" s="6" t="str">
        <f t="shared" si="1"/>
        <v>jár</v>
      </c>
      <c r="G10" s="6" t="str">
        <f t="shared" si="2"/>
        <v>nem kap</v>
      </c>
      <c r="H10" s="17">
        <f t="shared" si="3"/>
      </c>
    </row>
    <row r="11" spans="1:5" s="7" customFormat="1" ht="20.25" customHeight="1" thickTop="1">
      <c r="A11" s="7" t="s">
        <v>14</v>
      </c>
      <c r="B11" s="20">
        <f>SUM(B3:B10)</f>
        <v>30.2</v>
      </c>
      <c r="C11" s="20">
        <f>SUM(C3:C10)</f>
        <v>41.199999999999996</v>
      </c>
      <c r="D11" s="20">
        <f>SUM(D3:D10)</f>
        <v>27.700000000000003</v>
      </c>
      <c r="E11" s="8"/>
    </row>
    <row r="12" ht="15" customHeight="1"/>
    <row r="13" spans="3:5" ht="15" customHeight="1">
      <c r="C13" s="22" t="s">
        <v>15</v>
      </c>
      <c r="D13" s="22"/>
      <c r="E13" s="19">
        <f>COUNTIF(F3:F10,"jár")</f>
        <v>5</v>
      </c>
    </row>
    <row r="14" spans="3:5" ht="15" customHeight="1" thickBot="1">
      <c r="C14" s="23" t="s">
        <v>16</v>
      </c>
      <c r="D14" s="23"/>
      <c r="E14" s="18">
        <f>COUNTIF(G3:G10,"kap")</f>
        <v>2</v>
      </c>
    </row>
  </sheetData>
  <mergeCells count="3">
    <mergeCell ref="A1:H1"/>
    <mergeCell ref="C13:D13"/>
    <mergeCell ref="C14:D14"/>
  </mergeCells>
  <conditionalFormatting sqref="F3:F10">
    <cfRule type="cellIs" priority="1" dxfId="0" operator="equal" stopIfTrue="1">
      <formula>"jár"</formula>
    </cfRule>
  </conditionalFormatting>
  <conditionalFormatting sqref="G3:G10">
    <cfRule type="cellIs" priority="2" dxfId="0" operator="equal" stopIfTrue="1">
      <formula>"kap"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B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borisz</dc:creator>
  <cp:keywords/>
  <dc:description/>
  <cp:lastModifiedBy>Bornemissza Zsigmond</cp:lastModifiedBy>
  <cp:lastPrinted>2007-03-06T09:44:46Z</cp:lastPrinted>
  <dcterms:created xsi:type="dcterms:W3CDTF">2007-03-06T09:23:51Z</dcterms:created>
  <dcterms:modified xsi:type="dcterms:W3CDTF">2007-04-22T11:13:06Z</dcterms:modified>
  <cp:category/>
  <cp:version/>
  <cp:contentType/>
  <cp:contentStatus/>
</cp:coreProperties>
</file>